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REDYT\"/>
    </mc:Choice>
  </mc:AlternateContent>
  <bookViews>
    <workbookView xWindow="0" yWindow="0" windowWidth="19125" windowHeight="10680"/>
  </bookViews>
  <sheets>
    <sheet name="Arkusz1" sheetId="2" r:id="rId1"/>
  </sheets>
  <calcPr calcId="152511"/>
</workbook>
</file>

<file path=xl/calcChain.xml><?xml version="1.0" encoding="utf-8"?>
<calcChain xmlns="http://schemas.openxmlformats.org/spreadsheetml/2006/main">
  <c r="D41" i="2" l="1"/>
  <c r="D8" i="2" l="1"/>
  <c r="D35" i="2"/>
  <c r="D36" i="2"/>
  <c r="D37" i="2"/>
  <c r="D38" i="2"/>
  <c r="D39" i="2"/>
  <c r="D40" i="2"/>
  <c r="D31" i="2"/>
  <c r="D32" i="2"/>
  <c r="D33" i="2"/>
  <c r="D30" i="2"/>
  <c r="D23" i="2"/>
  <c r="D24" i="2"/>
  <c r="D25" i="2"/>
  <c r="D26" i="2"/>
  <c r="D27" i="2"/>
  <c r="D28" i="2"/>
  <c r="D29" i="2"/>
  <c r="D16" i="2"/>
  <c r="D17" i="2"/>
  <c r="D10" i="2"/>
  <c r="D11" i="2"/>
  <c r="D12" i="2"/>
  <c r="D13" i="2"/>
  <c r="D9" i="2"/>
  <c r="D7" i="2"/>
  <c r="D14" i="2"/>
  <c r="D15" i="2"/>
  <c r="D34" i="2"/>
  <c r="B8" i="2" l="1"/>
  <c r="B9" i="2"/>
  <c r="B10" i="2"/>
  <c r="C11" i="2"/>
  <c r="C12" i="2" s="1"/>
  <c r="B13" i="2" l="1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C15" i="2" l="1"/>
  <c r="C16" i="2" s="1"/>
  <c r="C19" i="2" l="1"/>
  <c r="C20" i="2" s="1"/>
  <c r="D18" i="2"/>
  <c r="D19" i="2" l="1"/>
  <c r="D20" i="2" l="1"/>
  <c r="D21" i="2" l="1"/>
  <c r="C23" i="2" l="1"/>
  <c r="D22" i="2"/>
  <c r="D42" i="2" s="1"/>
  <c r="C24" i="2" l="1"/>
  <c r="C27" i="2" l="1"/>
  <c r="C28" i="2" l="1"/>
  <c r="C31" i="2" l="1"/>
</calcChain>
</file>

<file path=xl/sharedStrings.xml><?xml version="1.0" encoding="utf-8"?>
<sst xmlns="http://schemas.openxmlformats.org/spreadsheetml/2006/main" count="8" uniqueCount="8">
  <si>
    <t xml:space="preserve">Odsetki </t>
  </si>
  <si>
    <t xml:space="preserve">Liczba dni </t>
  </si>
  <si>
    <t>Dzień</t>
  </si>
  <si>
    <t>Wysokość kapitału podlegająca oprocentowaniu</t>
  </si>
  <si>
    <t>Proszę o uzupełnienie marży banku w rubryce oznaczonej kolorem zielonym.</t>
  </si>
  <si>
    <t>Razem</t>
  </si>
  <si>
    <t>Marża banku</t>
  </si>
  <si>
    <t>WIBOR 3M z 10.07.2018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</si>
</sst>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0.0"/>
    <numFmt numFmtId="166" formatCode="#,##0.0000"/>
  </numFmts>
  <fonts count="3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6" fontId="0" fillId="0" borderId="1" xfId="0" applyNumberFormat="1" applyBorder="1"/>
    <xf numFmtId="0" fontId="0" fillId="0" borderId="1" xfId="0" applyBorder="1" applyAlignment="1">
      <alignment wrapText="1"/>
    </xf>
    <xf numFmtId="166" fontId="1" fillId="2" borderId="1" xfId="0" applyNumberFormat="1" applyFont="1" applyFill="1" applyBorder="1"/>
    <xf numFmtId="0" fontId="2" fillId="0" borderId="0" xfId="0" applyFont="1"/>
    <xf numFmtId="16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Fill="1"/>
    <xf numFmtId="4" fontId="0" fillId="0" borderId="1" xfId="0" applyNumberForma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K22" sqref="K22"/>
    </sheetView>
  </sheetViews>
  <sheetFormatPr defaultRowHeight="14.25"/>
  <cols>
    <col min="1" max="1" width="11.375" bestFit="1" customWidth="1"/>
    <col min="2" max="2" width="10.375" bestFit="1" customWidth="1"/>
    <col min="3" max="3" width="15.5" customWidth="1"/>
    <col min="4" max="4" width="16.875" customWidth="1"/>
  </cols>
  <sheetData>
    <row r="1" spans="1:5" ht="15">
      <c r="A1" s="10" t="s">
        <v>4</v>
      </c>
      <c r="B1" s="10"/>
      <c r="C1" s="10"/>
      <c r="D1" s="10"/>
      <c r="E1" s="10"/>
    </row>
    <row r="3" spans="1:5" ht="28.5">
      <c r="A3" s="8" t="s">
        <v>7</v>
      </c>
      <c r="B3" s="7">
        <v>1.7</v>
      </c>
    </row>
    <row r="4" spans="1:5" ht="28.5" customHeight="1">
      <c r="A4" s="2" t="s">
        <v>6</v>
      </c>
      <c r="B4" s="9"/>
    </row>
    <row r="6" spans="1:5" ht="60">
      <c r="A6" s="5" t="s">
        <v>2</v>
      </c>
      <c r="B6" s="5" t="s">
        <v>1</v>
      </c>
      <c r="C6" s="6" t="s">
        <v>3</v>
      </c>
      <c r="D6" s="5" t="s">
        <v>0</v>
      </c>
    </row>
    <row r="7" spans="1:5">
      <c r="A7" s="11">
        <v>43343</v>
      </c>
      <c r="B7" s="12">
        <v>0</v>
      </c>
      <c r="C7" s="13">
        <v>6650000</v>
      </c>
      <c r="D7" s="1">
        <f>ROUND(B7/365*C7*($B$3+$B$4)%,2)</f>
        <v>0</v>
      </c>
    </row>
    <row r="8" spans="1:5">
      <c r="A8" s="11">
        <v>43373</v>
      </c>
      <c r="B8" s="12">
        <f>A8-A7</f>
        <v>30</v>
      </c>
      <c r="C8" s="14">
        <v>6650000</v>
      </c>
      <c r="D8" s="1">
        <f>ROUND(B8/365*C8*($B$3+$B$4)%,2)</f>
        <v>9291.7800000000007</v>
      </c>
    </row>
    <row r="9" spans="1:5">
      <c r="A9" s="11">
        <v>43465</v>
      </c>
      <c r="B9" s="12">
        <f t="shared" ref="B9:B31" si="0">A9-A8</f>
        <v>92</v>
      </c>
      <c r="C9" s="14">
        <v>6650000</v>
      </c>
      <c r="D9" s="1">
        <f t="shared" ref="D9:D13" si="1">ROUND(B9/365*C9*($B$3+$B$4)%,2)</f>
        <v>28494.79</v>
      </c>
    </row>
    <row r="10" spans="1:5">
      <c r="A10" s="11">
        <v>43555</v>
      </c>
      <c r="B10" s="12">
        <f t="shared" si="0"/>
        <v>90</v>
      </c>
      <c r="C10" s="14">
        <v>6650000</v>
      </c>
      <c r="D10" s="1">
        <f t="shared" si="1"/>
        <v>27875.34</v>
      </c>
    </row>
    <row r="11" spans="1:5">
      <c r="A11" s="11">
        <v>43646</v>
      </c>
      <c r="B11" s="12">
        <v>91</v>
      </c>
      <c r="C11" s="14">
        <f>C10</f>
        <v>6650000</v>
      </c>
      <c r="D11" s="1">
        <f t="shared" si="1"/>
        <v>28185.07</v>
      </c>
    </row>
    <row r="12" spans="1:5">
      <c r="A12" s="11">
        <v>43738</v>
      </c>
      <c r="B12" s="12">
        <v>92</v>
      </c>
      <c r="C12" s="14">
        <f>C11</f>
        <v>6650000</v>
      </c>
      <c r="D12" s="1">
        <f t="shared" si="1"/>
        <v>28494.79</v>
      </c>
    </row>
    <row r="13" spans="1:5">
      <c r="A13" s="11">
        <v>43830</v>
      </c>
      <c r="B13" s="12">
        <f>A13-A12</f>
        <v>92</v>
      </c>
      <c r="C13" s="14">
        <v>6650000</v>
      </c>
      <c r="D13" s="1">
        <f t="shared" si="1"/>
        <v>28494.79</v>
      </c>
    </row>
    <row r="14" spans="1:5">
      <c r="A14" s="11">
        <v>43921</v>
      </c>
      <c r="B14" s="12">
        <f t="shared" si="0"/>
        <v>91</v>
      </c>
      <c r="C14" s="14">
        <v>6350000</v>
      </c>
      <c r="D14" s="1">
        <f>ROUND(B14/366*C14*($B$3+$B$4)%,2)</f>
        <v>26840.03</v>
      </c>
    </row>
    <row r="15" spans="1:5">
      <c r="A15" s="11">
        <v>44012</v>
      </c>
      <c r="B15" s="12">
        <f t="shared" si="0"/>
        <v>91</v>
      </c>
      <c r="C15" s="14">
        <f>C14</f>
        <v>6350000</v>
      </c>
      <c r="D15" s="1">
        <f>ROUND(B15/366*C15*($B$3+$B$4)%,2)</f>
        <v>26840.03</v>
      </c>
    </row>
    <row r="16" spans="1:5">
      <c r="A16" s="11">
        <v>44104</v>
      </c>
      <c r="B16" s="12">
        <f t="shared" si="0"/>
        <v>92</v>
      </c>
      <c r="C16" s="14">
        <f>C15</f>
        <v>6350000</v>
      </c>
      <c r="D16" s="1">
        <f t="shared" ref="D16:D17" si="2">ROUND(B16/366*C16*($B$3+$B$4)%,2)</f>
        <v>27134.97</v>
      </c>
    </row>
    <row r="17" spans="1:4">
      <c r="A17" s="11">
        <v>44196</v>
      </c>
      <c r="B17" s="12">
        <f t="shared" si="0"/>
        <v>92</v>
      </c>
      <c r="C17" s="14">
        <v>6350000</v>
      </c>
      <c r="D17" s="1">
        <f t="shared" si="2"/>
        <v>27134.97</v>
      </c>
    </row>
    <row r="18" spans="1:4">
      <c r="A18" s="11">
        <v>44286</v>
      </c>
      <c r="B18" s="12">
        <f t="shared" si="0"/>
        <v>90</v>
      </c>
      <c r="C18" s="14">
        <v>6050000</v>
      </c>
      <c r="D18" s="1">
        <f t="shared" ref="D18:D29" si="3">ROUND(B18/365*C18*($B$3+$B$4)%,2)</f>
        <v>25360.27</v>
      </c>
    </row>
    <row r="19" spans="1:4">
      <c r="A19" s="11">
        <v>44377</v>
      </c>
      <c r="B19" s="12">
        <f t="shared" si="0"/>
        <v>91</v>
      </c>
      <c r="C19" s="14">
        <f>C18</f>
        <v>6050000</v>
      </c>
      <c r="D19" s="1">
        <f t="shared" si="3"/>
        <v>25642.05</v>
      </c>
    </row>
    <row r="20" spans="1:4">
      <c r="A20" s="11">
        <v>44469</v>
      </c>
      <c r="B20" s="12">
        <f t="shared" si="0"/>
        <v>92</v>
      </c>
      <c r="C20" s="14">
        <f>C19</f>
        <v>6050000</v>
      </c>
      <c r="D20" s="1">
        <f t="shared" si="3"/>
        <v>25923.84</v>
      </c>
    </row>
    <row r="21" spans="1:4">
      <c r="A21" s="11">
        <v>44561</v>
      </c>
      <c r="B21" s="12">
        <f t="shared" si="0"/>
        <v>92</v>
      </c>
      <c r="C21" s="14">
        <v>6050000</v>
      </c>
      <c r="D21" s="1">
        <f t="shared" si="3"/>
        <v>25923.84</v>
      </c>
    </row>
    <row r="22" spans="1:4">
      <c r="A22" s="11">
        <v>44651</v>
      </c>
      <c r="B22" s="12">
        <f t="shared" si="0"/>
        <v>90</v>
      </c>
      <c r="C22" s="14">
        <v>5750000</v>
      </c>
      <c r="D22" s="1">
        <f t="shared" si="3"/>
        <v>24102.74</v>
      </c>
    </row>
    <row r="23" spans="1:4">
      <c r="A23" s="11">
        <v>44742</v>
      </c>
      <c r="B23" s="12">
        <f t="shared" si="0"/>
        <v>91</v>
      </c>
      <c r="C23" s="14">
        <f>C22</f>
        <v>5750000</v>
      </c>
      <c r="D23" s="1">
        <f t="shared" si="3"/>
        <v>24370.55</v>
      </c>
    </row>
    <row r="24" spans="1:4">
      <c r="A24" s="11">
        <v>44834</v>
      </c>
      <c r="B24" s="12">
        <f t="shared" si="0"/>
        <v>92</v>
      </c>
      <c r="C24" s="14">
        <f>C23</f>
        <v>5750000</v>
      </c>
      <c r="D24" s="1">
        <f t="shared" si="3"/>
        <v>24638.36</v>
      </c>
    </row>
    <row r="25" spans="1:4">
      <c r="A25" s="11">
        <v>44926</v>
      </c>
      <c r="B25" s="12">
        <f t="shared" si="0"/>
        <v>92</v>
      </c>
      <c r="C25" s="14">
        <v>5750000</v>
      </c>
      <c r="D25" s="1">
        <f t="shared" si="3"/>
        <v>24638.36</v>
      </c>
    </row>
    <row r="26" spans="1:4">
      <c r="A26" s="11">
        <v>45016</v>
      </c>
      <c r="B26" s="12">
        <f t="shared" si="0"/>
        <v>90</v>
      </c>
      <c r="C26" s="14">
        <v>4750000</v>
      </c>
      <c r="D26" s="1">
        <f t="shared" si="3"/>
        <v>19910.96</v>
      </c>
    </row>
    <row r="27" spans="1:4">
      <c r="A27" s="11">
        <v>45107</v>
      </c>
      <c r="B27" s="12">
        <f t="shared" si="0"/>
        <v>91</v>
      </c>
      <c r="C27" s="14">
        <f>C26</f>
        <v>4750000</v>
      </c>
      <c r="D27" s="1">
        <f t="shared" si="3"/>
        <v>20132.189999999999</v>
      </c>
    </row>
    <row r="28" spans="1:4">
      <c r="A28" s="11">
        <v>45199</v>
      </c>
      <c r="B28" s="12">
        <f t="shared" si="0"/>
        <v>92</v>
      </c>
      <c r="C28" s="14">
        <f>C27</f>
        <v>4750000</v>
      </c>
      <c r="D28" s="1">
        <f t="shared" si="3"/>
        <v>20353.419999999998</v>
      </c>
    </row>
    <row r="29" spans="1:4">
      <c r="A29" s="11">
        <v>45291</v>
      </c>
      <c r="B29" s="12">
        <f t="shared" si="0"/>
        <v>92</v>
      </c>
      <c r="C29" s="14">
        <v>4750000</v>
      </c>
      <c r="D29" s="1">
        <f t="shared" si="3"/>
        <v>20353.419999999998</v>
      </c>
    </row>
    <row r="30" spans="1:4">
      <c r="A30" s="11">
        <v>45382</v>
      </c>
      <c r="B30" s="12">
        <f>A30-A29</f>
        <v>91</v>
      </c>
      <c r="C30" s="14">
        <v>3750000</v>
      </c>
      <c r="D30" s="1">
        <f>ROUND(B30/366*C30*($B$3+$B$4)%,2)</f>
        <v>15850.41</v>
      </c>
    </row>
    <row r="31" spans="1:4">
      <c r="A31" s="11">
        <v>45473</v>
      </c>
      <c r="B31" s="12">
        <f t="shared" si="0"/>
        <v>91</v>
      </c>
      <c r="C31" s="14">
        <f t="shared" ref="C31" si="4">C30</f>
        <v>3750000</v>
      </c>
      <c r="D31" s="1">
        <f t="shared" ref="D31:D33" si="5">ROUND(B31/366*C31*($B$3+$B$4)%,2)</f>
        <v>15850.41</v>
      </c>
    </row>
    <row r="32" spans="1:4">
      <c r="A32" s="11">
        <v>45565</v>
      </c>
      <c r="B32" s="12">
        <v>92</v>
      </c>
      <c r="C32" s="14">
        <v>3750000</v>
      </c>
      <c r="D32" s="1">
        <f t="shared" si="5"/>
        <v>16024.59</v>
      </c>
    </row>
    <row r="33" spans="1:4">
      <c r="A33" s="11">
        <v>45657</v>
      </c>
      <c r="B33" s="12">
        <v>92</v>
      </c>
      <c r="C33" s="14">
        <v>3750000</v>
      </c>
      <c r="D33" s="1">
        <f t="shared" si="5"/>
        <v>16024.59</v>
      </c>
    </row>
    <row r="34" spans="1:4">
      <c r="A34" s="11">
        <v>45747</v>
      </c>
      <c r="B34" s="12">
        <v>90</v>
      </c>
      <c r="C34" s="14">
        <v>2750000</v>
      </c>
      <c r="D34" s="1">
        <f t="shared" ref="D34:D40" si="6">ROUND(B34/365*C34*($B$3+$B$4)%,2)</f>
        <v>11527.4</v>
      </c>
    </row>
    <row r="35" spans="1:4">
      <c r="A35" s="11">
        <v>45838</v>
      </c>
      <c r="B35" s="12">
        <v>91</v>
      </c>
      <c r="C35" s="14">
        <v>2750000</v>
      </c>
      <c r="D35" s="1">
        <f t="shared" si="6"/>
        <v>11655.48</v>
      </c>
    </row>
    <row r="36" spans="1:4">
      <c r="A36" s="11">
        <v>45930</v>
      </c>
      <c r="B36" s="12">
        <v>92</v>
      </c>
      <c r="C36" s="14">
        <v>2750000</v>
      </c>
      <c r="D36" s="1">
        <f t="shared" si="6"/>
        <v>11783.56</v>
      </c>
    </row>
    <row r="37" spans="1:4">
      <c r="A37" s="11">
        <v>46022</v>
      </c>
      <c r="B37" s="12">
        <v>92</v>
      </c>
      <c r="C37" s="14">
        <v>2750000</v>
      </c>
      <c r="D37" s="1">
        <f t="shared" si="6"/>
        <v>11783.56</v>
      </c>
    </row>
    <row r="38" spans="1:4">
      <c r="A38" s="11">
        <v>46112</v>
      </c>
      <c r="B38" s="12">
        <v>90</v>
      </c>
      <c r="C38" s="14">
        <v>1750000</v>
      </c>
      <c r="D38" s="1">
        <f t="shared" si="6"/>
        <v>7335.62</v>
      </c>
    </row>
    <row r="39" spans="1:4">
      <c r="A39" s="11">
        <v>46203</v>
      </c>
      <c r="B39" s="12">
        <v>91</v>
      </c>
      <c r="C39" s="14">
        <v>1750000</v>
      </c>
      <c r="D39" s="1">
        <f t="shared" si="6"/>
        <v>7417.12</v>
      </c>
    </row>
    <row r="40" spans="1:4">
      <c r="A40" s="11">
        <v>46295</v>
      </c>
      <c r="B40" s="12">
        <v>92</v>
      </c>
      <c r="C40" s="14">
        <v>1750000</v>
      </c>
      <c r="D40" s="1">
        <f t="shared" si="6"/>
        <v>7498.63</v>
      </c>
    </row>
    <row r="41" spans="1:4">
      <c r="A41" s="11">
        <v>46387</v>
      </c>
      <c r="B41" s="12">
        <v>92</v>
      </c>
      <c r="C41" s="14">
        <v>1750000</v>
      </c>
      <c r="D41" s="1">
        <f>ROUND(B41/365*C41*($B$3+$B$4)%,2)</f>
        <v>7498.63</v>
      </c>
    </row>
    <row r="42" spans="1:4">
      <c r="A42" s="4" t="s">
        <v>5</v>
      </c>
      <c r="B42" s="3"/>
      <c r="C42" s="2"/>
      <c r="D42" s="1">
        <f>SUM(D7:D41)</f>
        <v>680386.56000000017</v>
      </c>
    </row>
  </sheetData>
  <conditionalFormatting sqref="B4">
    <cfRule type="containsBlanks" priority="1" stopIfTrue="1">
      <formula>LEN(TRIM(B4))=0</formula>
    </cfRule>
    <cfRule type="cellIs" priority="2" stopIfTrue="1" operator="equal">
      <formula>"hgjg"</formula>
    </cfRule>
    <cfRule type="containsBlanks" priority="3" stopIfTrue="1">
      <formula>LEN(TRIM(B4))=0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jarekk</dc:creator>
  <cp:lastModifiedBy>Magda</cp:lastModifiedBy>
  <cp:lastPrinted>2016-07-18T06:40:34Z</cp:lastPrinted>
  <dcterms:created xsi:type="dcterms:W3CDTF">2013-05-13T09:45:56Z</dcterms:created>
  <dcterms:modified xsi:type="dcterms:W3CDTF">2018-07-12T06:53:28Z</dcterms:modified>
</cp:coreProperties>
</file>