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redyt II\"/>
    </mc:Choice>
  </mc:AlternateContent>
  <bookViews>
    <workbookView xWindow="0" yWindow="0" windowWidth="19125" windowHeight="10680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D10" i="2" l="1"/>
  <c r="D11" i="2"/>
  <c r="D8" i="2"/>
  <c r="D7" i="2"/>
  <c r="D16" i="2" l="1"/>
  <c r="B11" i="2"/>
  <c r="D33" i="2" l="1"/>
  <c r="D34" i="2"/>
  <c r="D35" i="2"/>
  <c r="D36" i="2"/>
  <c r="D37" i="2"/>
  <c r="D38" i="2"/>
  <c r="D39" i="2"/>
  <c r="D30" i="2"/>
  <c r="D31" i="2"/>
  <c r="D32" i="2"/>
  <c r="B8" i="2" l="1"/>
  <c r="D9" i="2" l="1"/>
  <c r="B12" i="2"/>
  <c r="D12" i="2" s="1"/>
  <c r="B13" i="2"/>
  <c r="B14" i="2"/>
  <c r="B15" i="2"/>
  <c r="D15" i="2" s="1"/>
  <c r="B16" i="2"/>
  <c r="B17" i="2"/>
  <c r="B18" i="2"/>
  <c r="B19" i="2"/>
  <c r="B20" i="2"/>
  <c r="B21" i="2"/>
  <c r="B22" i="2"/>
  <c r="B23" i="2"/>
  <c r="D23" i="2" s="1"/>
  <c r="B24" i="2"/>
  <c r="D24" i="2" s="1"/>
  <c r="B25" i="2"/>
  <c r="B26" i="2"/>
  <c r="B27" i="2"/>
  <c r="D27" i="2" s="1"/>
  <c r="B28" i="2"/>
  <c r="D28" i="2" s="1"/>
  <c r="B29" i="2"/>
  <c r="D14" i="2" l="1"/>
  <c r="D13" i="2" l="1"/>
  <c r="C17" i="2"/>
  <c r="C18" i="2" s="1"/>
  <c r="D17" i="2" l="1"/>
  <c r="D18" i="2" l="1"/>
  <c r="D19" i="2" l="1"/>
  <c r="C21" i="2" l="1"/>
  <c r="D21" i="2" s="1"/>
  <c r="D20" i="2"/>
  <c r="C22" i="2" l="1"/>
  <c r="D22" i="2" s="1"/>
  <c r="C25" i="2" l="1"/>
  <c r="D25" i="2" s="1"/>
  <c r="C26" i="2" l="1"/>
  <c r="D26" i="2" s="1"/>
  <c r="C29" i="2" l="1"/>
  <c r="D29" i="2" s="1"/>
  <c r="D40" i="2" s="1"/>
</calcChain>
</file>

<file path=xl/sharedStrings.xml><?xml version="1.0" encoding="utf-8"?>
<sst xmlns="http://schemas.openxmlformats.org/spreadsheetml/2006/main" count="8" uniqueCount="8">
  <si>
    <t xml:space="preserve">Odsetki </t>
  </si>
  <si>
    <t xml:space="preserve">Liczba dni </t>
  </si>
  <si>
    <t>Dzień</t>
  </si>
  <si>
    <t>Wysokość kapitału podlegająca oprocentowaniu</t>
  </si>
  <si>
    <t>Proszę o uzupełnienie marży banku w rubryce oznaczonej kolorem zielonym.</t>
  </si>
  <si>
    <t>Razem</t>
  </si>
  <si>
    <t>Marża banku</t>
  </si>
  <si>
    <t>WIBOR 3M z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</si>
</sst>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d/mmm/yyyy;@"/>
    <numFmt numFmtId="165" formatCode="0.0"/>
    <numFmt numFmtId="166" formatCode="#,##0.0000"/>
  </numFmts>
  <fonts count="3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6" fontId="0" fillId="0" borderId="1" xfId="0" applyNumberFormat="1" applyBorder="1"/>
    <xf numFmtId="0" fontId="0" fillId="0" borderId="1" xfId="0" applyBorder="1" applyAlignment="1">
      <alignment wrapText="1"/>
    </xf>
    <xf numFmtId="166" fontId="1" fillId="2" borderId="1" xfId="0" applyNumberFormat="1" applyFont="1" applyFill="1" applyBorder="1"/>
    <xf numFmtId="164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D11" sqref="D11"/>
    </sheetView>
  </sheetViews>
  <sheetFormatPr defaultRowHeight="14.25"/>
  <cols>
    <col min="1" max="1" width="11.375" bestFit="1" customWidth="1"/>
    <col min="2" max="2" width="10.375" bestFit="1" customWidth="1"/>
    <col min="3" max="3" width="15.5" customWidth="1"/>
    <col min="4" max="4" width="16.875" customWidth="1"/>
  </cols>
  <sheetData>
    <row r="1" spans="1:4">
      <c r="A1" t="s">
        <v>4</v>
      </c>
    </row>
    <row r="3" spans="1:4" ht="28.5">
      <c r="A3" s="8" t="s">
        <v>7</v>
      </c>
      <c r="B3" s="7">
        <v>1.72</v>
      </c>
    </row>
    <row r="4" spans="1:4" ht="28.5" customHeight="1">
      <c r="A4" s="2" t="s">
        <v>6</v>
      </c>
      <c r="B4" s="9"/>
    </row>
    <row r="6" spans="1:4" ht="60">
      <c r="A6" s="5" t="s">
        <v>2</v>
      </c>
      <c r="B6" s="5" t="s">
        <v>1</v>
      </c>
      <c r="C6" s="6" t="s">
        <v>3</v>
      </c>
      <c r="D6" s="5" t="s">
        <v>0</v>
      </c>
    </row>
    <row r="7" spans="1:4">
      <c r="A7" s="10">
        <v>43465</v>
      </c>
      <c r="B7" s="11">
        <v>0</v>
      </c>
      <c r="C7" s="12">
        <v>5090000</v>
      </c>
      <c r="D7" s="1">
        <f>ROUND(B7/365*C7*($B$3+$B$4)%,2)</f>
        <v>0</v>
      </c>
    </row>
    <row r="8" spans="1:4">
      <c r="A8" s="10">
        <v>43555</v>
      </c>
      <c r="B8" s="11">
        <f t="shared" ref="B8:B29" si="0">A8-A7</f>
        <v>90</v>
      </c>
      <c r="C8" s="12">
        <v>5090000</v>
      </c>
      <c r="D8" s="1">
        <f>ROUND(B8/365*C8*($B$3+$B$4)%,2)</f>
        <v>21587.18</v>
      </c>
    </row>
    <row r="9" spans="1:4">
      <c r="A9" s="10">
        <v>43646</v>
      </c>
      <c r="B9" s="11">
        <v>91</v>
      </c>
      <c r="C9" s="12">
        <v>5090000</v>
      </c>
      <c r="D9" s="1">
        <f t="shared" ref="D7:D11" si="1">ROUND(B9/365*C9*($B$3+$B$4)%,2)</f>
        <v>21827.040000000001</v>
      </c>
    </row>
    <row r="10" spans="1:4">
      <c r="A10" s="10">
        <v>43738</v>
      </c>
      <c r="B10" s="11">
        <v>92</v>
      </c>
      <c r="C10" s="12">
        <v>5090000</v>
      </c>
      <c r="D10" s="1">
        <f>ROUND(B10/365*C10*($B$3+$B$4)%,2)</f>
        <v>22066.89</v>
      </c>
    </row>
    <row r="11" spans="1:4">
      <c r="A11" s="10">
        <v>43830</v>
      </c>
      <c r="B11" s="11">
        <f>A11-A10</f>
        <v>92</v>
      </c>
      <c r="C11" s="12">
        <v>5090000</v>
      </c>
      <c r="D11" s="1">
        <f>ROUND(B11/365*C11*($B$3+$B$4)%,2)</f>
        <v>22066.89</v>
      </c>
    </row>
    <row r="12" spans="1:4">
      <c r="A12" s="10">
        <v>43921</v>
      </c>
      <c r="B12" s="11">
        <f t="shared" si="0"/>
        <v>91</v>
      </c>
      <c r="C12" s="12">
        <v>5070000</v>
      </c>
      <c r="D12" s="1">
        <f>ROUND(B12/366*C12*($B$3+$B$4)%,2)</f>
        <v>21681.87</v>
      </c>
    </row>
    <row r="13" spans="1:4">
      <c r="A13" s="10">
        <v>44012</v>
      </c>
      <c r="B13" s="11">
        <f t="shared" si="0"/>
        <v>91</v>
      </c>
      <c r="C13" s="12">
        <v>5070000</v>
      </c>
      <c r="D13" s="1">
        <f>ROUND(B13/366*C13*($B$3+$B$4)%,2)</f>
        <v>21681.87</v>
      </c>
    </row>
    <row r="14" spans="1:4">
      <c r="A14" s="10">
        <v>44104</v>
      </c>
      <c r="B14" s="11">
        <f t="shared" si="0"/>
        <v>92</v>
      </c>
      <c r="C14" s="12">
        <v>5070000</v>
      </c>
      <c r="D14" s="1">
        <f t="shared" ref="D14:D15" si="2">ROUND(B14/366*C14*($B$3+$B$4)%,2)</f>
        <v>21920.13</v>
      </c>
    </row>
    <row r="15" spans="1:4">
      <c r="A15" s="10">
        <v>44196</v>
      </c>
      <c r="B15" s="11">
        <f t="shared" si="0"/>
        <v>92</v>
      </c>
      <c r="C15" s="12">
        <v>5070000</v>
      </c>
      <c r="D15" s="1">
        <f t="shared" si="2"/>
        <v>21920.13</v>
      </c>
    </row>
    <row r="16" spans="1:4">
      <c r="A16" s="10">
        <v>44286</v>
      </c>
      <c r="B16" s="11">
        <f t="shared" si="0"/>
        <v>90</v>
      </c>
      <c r="C16" s="12">
        <v>4970000</v>
      </c>
      <c r="D16" s="1">
        <f>ROUND(B16/365*C16*($B$3+$B$4)%,2)</f>
        <v>21078.25</v>
      </c>
    </row>
    <row r="17" spans="1:4">
      <c r="A17" s="10">
        <v>44377</v>
      </c>
      <c r="B17" s="11">
        <f t="shared" si="0"/>
        <v>91</v>
      </c>
      <c r="C17" s="12">
        <f>C16</f>
        <v>4970000</v>
      </c>
      <c r="D17" s="1">
        <f t="shared" ref="D17:D27" si="3">ROUND(B17/365*C17*($B$3+$B$4)%,2)</f>
        <v>21312.45</v>
      </c>
    </row>
    <row r="18" spans="1:4">
      <c r="A18" s="10">
        <v>44469</v>
      </c>
      <c r="B18" s="11">
        <f t="shared" si="0"/>
        <v>92</v>
      </c>
      <c r="C18" s="12">
        <f>C17</f>
        <v>4970000</v>
      </c>
      <c r="D18" s="1">
        <f t="shared" si="3"/>
        <v>21546.65</v>
      </c>
    </row>
    <row r="19" spans="1:4">
      <c r="A19" s="10">
        <v>44561</v>
      </c>
      <c r="B19" s="11">
        <f t="shared" si="0"/>
        <v>92</v>
      </c>
      <c r="C19" s="12">
        <v>4970000</v>
      </c>
      <c r="D19" s="1">
        <f t="shared" si="3"/>
        <v>21546.65</v>
      </c>
    </row>
    <row r="20" spans="1:4">
      <c r="A20" s="10">
        <v>44651</v>
      </c>
      <c r="B20" s="11">
        <f t="shared" si="0"/>
        <v>90</v>
      </c>
      <c r="C20" s="12">
        <v>4770000</v>
      </c>
      <c r="D20" s="1">
        <f t="shared" si="3"/>
        <v>20230.03</v>
      </c>
    </row>
    <row r="21" spans="1:4">
      <c r="A21" s="10">
        <v>44742</v>
      </c>
      <c r="B21" s="11">
        <f t="shared" si="0"/>
        <v>91</v>
      </c>
      <c r="C21" s="12">
        <f>C20</f>
        <v>4770000</v>
      </c>
      <c r="D21" s="1">
        <f t="shared" si="3"/>
        <v>20454.810000000001</v>
      </c>
    </row>
    <row r="22" spans="1:4">
      <c r="A22" s="10">
        <v>44834</v>
      </c>
      <c r="B22" s="11">
        <f t="shared" si="0"/>
        <v>92</v>
      </c>
      <c r="C22" s="12">
        <f>C21</f>
        <v>4770000</v>
      </c>
      <c r="D22" s="1">
        <f t="shared" si="3"/>
        <v>20679.580000000002</v>
      </c>
    </row>
    <row r="23" spans="1:4">
      <c r="A23" s="10">
        <v>44926</v>
      </c>
      <c r="B23" s="11">
        <f t="shared" si="0"/>
        <v>92</v>
      </c>
      <c r="C23" s="12">
        <v>4770000</v>
      </c>
      <c r="D23" s="1">
        <f t="shared" si="3"/>
        <v>20679.580000000002</v>
      </c>
    </row>
    <row r="24" spans="1:4">
      <c r="A24" s="10">
        <v>45016</v>
      </c>
      <c r="B24" s="11">
        <f t="shared" si="0"/>
        <v>90</v>
      </c>
      <c r="C24" s="12">
        <v>4270000</v>
      </c>
      <c r="D24" s="1">
        <f t="shared" si="3"/>
        <v>18109.48</v>
      </c>
    </row>
    <row r="25" spans="1:4">
      <c r="A25" s="10">
        <v>45107</v>
      </c>
      <c r="B25" s="11">
        <f t="shared" si="0"/>
        <v>91</v>
      </c>
      <c r="C25" s="12">
        <f>C24</f>
        <v>4270000</v>
      </c>
      <c r="D25" s="1">
        <f t="shared" si="3"/>
        <v>18310.7</v>
      </c>
    </row>
    <row r="26" spans="1:4">
      <c r="A26" s="10">
        <v>45199</v>
      </c>
      <c r="B26" s="11">
        <f t="shared" si="0"/>
        <v>92</v>
      </c>
      <c r="C26" s="12">
        <f>C25</f>
        <v>4270000</v>
      </c>
      <c r="D26" s="1">
        <f t="shared" si="3"/>
        <v>18511.91</v>
      </c>
    </row>
    <row r="27" spans="1:4">
      <c r="A27" s="10">
        <v>45291</v>
      </c>
      <c r="B27" s="11">
        <f t="shared" si="0"/>
        <v>92</v>
      </c>
      <c r="C27" s="12">
        <v>4270000</v>
      </c>
      <c r="D27" s="1">
        <f t="shared" si="3"/>
        <v>18511.91</v>
      </c>
    </row>
    <row r="28" spans="1:4">
      <c r="A28" s="10">
        <v>45382</v>
      </c>
      <c r="B28" s="11">
        <f>A28-A27</f>
        <v>91</v>
      </c>
      <c r="C28" s="12">
        <v>3070000</v>
      </c>
      <c r="D28" s="1">
        <f>ROUND(B28/366*C28*($B$3+$B$4)%,2)</f>
        <v>13128.86</v>
      </c>
    </row>
    <row r="29" spans="1:4">
      <c r="A29" s="10">
        <v>45473</v>
      </c>
      <c r="B29" s="11">
        <f t="shared" si="0"/>
        <v>91</v>
      </c>
      <c r="C29" s="12">
        <f t="shared" ref="C29" si="4">C28</f>
        <v>3070000</v>
      </c>
      <c r="D29" s="1">
        <f t="shared" ref="D29:D31" si="5">ROUND(B29/366*C29*($B$3+$B$4)%,2)</f>
        <v>13128.86</v>
      </c>
    </row>
    <row r="30" spans="1:4">
      <c r="A30" s="10">
        <v>45565</v>
      </c>
      <c r="B30" s="11">
        <v>92</v>
      </c>
      <c r="C30" s="12">
        <v>3070000</v>
      </c>
      <c r="D30" s="1">
        <f t="shared" si="5"/>
        <v>13273.14</v>
      </c>
    </row>
    <row r="31" spans="1:4">
      <c r="A31" s="10">
        <v>45657</v>
      </c>
      <c r="B31" s="11">
        <v>92</v>
      </c>
      <c r="C31" s="12">
        <v>3070000</v>
      </c>
      <c r="D31" s="1">
        <f t="shared" si="5"/>
        <v>13273.14</v>
      </c>
    </row>
    <row r="32" spans="1:4">
      <c r="A32" s="10">
        <v>45747</v>
      </c>
      <c r="B32" s="11">
        <v>90</v>
      </c>
      <c r="C32" s="12">
        <v>1870000</v>
      </c>
      <c r="D32" s="1">
        <f t="shared" ref="D32:D39" si="6">ROUND(B32/365*C32*($B$3+$B$4)%,2)</f>
        <v>7930.85</v>
      </c>
    </row>
    <row r="33" spans="1:4">
      <c r="A33" s="10">
        <v>45838</v>
      </c>
      <c r="B33" s="11">
        <v>91</v>
      </c>
      <c r="C33" s="12">
        <v>1870000</v>
      </c>
      <c r="D33" s="1">
        <f t="shared" si="6"/>
        <v>8018.97</v>
      </c>
    </row>
    <row r="34" spans="1:4">
      <c r="A34" s="10">
        <v>45930</v>
      </c>
      <c r="B34" s="11">
        <v>92</v>
      </c>
      <c r="C34" s="12">
        <v>1870000</v>
      </c>
      <c r="D34" s="1">
        <f t="shared" si="6"/>
        <v>8107.09</v>
      </c>
    </row>
    <row r="35" spans="1:4">
      <c r="A35" s="10">
        <v>46022</v>
      </c>
      <c r="B35" s="11">
        <v>92</v>
      </c>
      <c r="C35" s="12">
        <v>1870000</v>
      </c>
      <c r="D35" s="1">
        <f t="shared" si="6"/>
        <v>8107.09</v>
      </c>
    </row>
    <row r="36" spans="1:4">
      <c r="A36" s="10">
        <v>46112</v>
      </c>
      <c r="B36" s="11">
        <v>90</v>
      </c>
      <c r="C36" s="12">
        <v>670000</v>
      </c>
      <c r="D36" s="1">
        <f t="shared" si="6"/>
        <v>2841.53</v>
      </c>
    </row>
    <row r="37" spans="1:4">
      <c r="A37" s="10">
        <v>46203</v>
      </c>
      <c r="B37" s="11">
        <v>91</v>
      </c>
      <c r="C37" s="12">
        <v>670000</v>
      </c>
      <c r="D37" s="1">
        <f t="shared" si="6"/>
        <v>2873.11</v>
      </c>
    </row>
    <row r="38" spans="1:4">
      <c r="A38" s="10">
        <v>46295</v>
      </c>
      <c r="B38" s="11">
        <v>92</v>
      </c>
      <c r="C38" s="12">
        <v>670000</v>
      </c>
      <c r="D38" s="1">
        <f t="shared" si="6"/>
        <v>2904.68</v>
      </c>
    </row>
    <row r="39" spans="1:4">
      <c r="A39" s="10">
        <v>46387</v>
      </c>
      <c r="B39" s="11">
        <v>92</v>
      </c>
      <c r="C39" s="12">
        <v>670000</v>
      </c>
      <c r="D39" s="1">
        <f t="shared" si="6"/>
        <v>2904.68</v>
      </c>
    </row>
    <row r="40" spans="1:4">
      <c r="A40" s="4" t="s">
        <v>5</v>
      </c>
      <c r="B40" s="3"/>
      <c r="C40" s="2"/>
      <c r="D40" s="1">
        <f>SUM(D7:D39)</f>
        <v>512216</v>
      </c>
    </row>
  </sheetData>
  <conditionalFormatting sqref="B4">
    <cfRule type="containsBlanks" priority="1" stopIfTrue="1">
      <formula>LEN(TRIM(B4))=0</formula>
    </cfRule>
    <cfRule type="cellIs" priority="2" stopIfTrue="1" operator="equal">
      <formula>"hgjg"</formula>
    </cfRule>
    <cfRule type="containsBlanks" priority="3" stopIfTrue="1">
      <formula>LEN(TRIM(B4))=0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jarekk</dc:creator>
  <cp:lastModifiedBy>Magda</cp:lastModifiedBy>
  <cp:lastPrinted>2016-07-18T06:40:34Z</cp:lastPrinted>
  <dcterms:created xsi:type="dcterms:W3CDTF">2013-05-13T09:45:56Z</dcterms:created>
  <dcterms:modified xsi:type="dcterms:W3CDTF">2018-10-29T15:10:37Z</dcterms:modified>
</cp:coreProperties>
</file>